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çılış bütçesi" state="visible" r:id="rId4"/>
    <sheet sheetId="2" name="Dijital mi ofset mi" state="visible" r:id="rId5"/>
  </sheets>
  <calcPr calcId="171027" fullCalcOnLoad="1"/>
</workbook>
</file>

<file path=xl/sharedStrings.xml><?xml version="1.0" encoding="utf-8"?>
<sst xmlns="http://schemas.openxmlformats.org/spreadsheetml/2006/main" count="102" uniqueCount="69">
  <si>
    <t>Matbaa açılış bütçesi</t>
  </si>
  <si>
    <t>Tutarları kendi aldığın tekliflerden yaz. 'Tür' sütununda 'tek' ya da 'aylık' yazan satırlar ayrı toplanır.</t>
  </si>
  <si>
    <t>Kalem</t>
  </si>
  <si>
    <t>Tür</t>
  </si>
  <si>
    <t>Tutar (₺)</t>
  </si>
  <si>
    <t>Not / nereden öğrenilir</t>
  </si>
  <si>
    <t>Kuruluş ve resmî işlemler</t>
  </si>
  <si>
    <t>Mali müşavir: kuruluş ve vergi kaydı</t>
  </si>
  <si>
    <t>tek</t>
  </si>
  <si>
    <t>Vergi levhasındaki NACE kodu: ticari baskı 18.12.01 (Ticaret Bakanlığı NACE Rev.2.1 listesi)</t>
  </si>
  <si>
    <t>Oda kaydı (esnaf odası ya da ticaret odası)</t>
  </si>
  <si>
    <t>Esnaf mı tacir mi: 5362 sayılı Kanun md. 3; odanın güncel ücret tarifesi</t>
  </si>
  <si>
    <t>İşyeri açma ve çalışma ruhsatı harcı</t>
  </si>
  <si>
    <t>Belediyen; İşyeri Açma ve Çalışma Ruhsatlarına İlişkin Yönetmelik</t>
  </si>
  <si>
    <t>Kültür ve Turizm Bakanlığı basımevi sertifikası</t>
  </si>
  <si>
    <t>5846 sayılı FSEK md. 44 ve sertifika yönetmeliği md. 5/a; yalnız süreli yayın basanlar kapsam dışı. 4 yılda bir yenilenir (md. 7)</t>
  </si>
  <si>
    <t>Mali müşavir aylık ücreti</t>
  </si>
  <si>
    <t>aylık</t>
  </si>
  <si>
    <t/>
  </si>
  <si>
    <t>Makine ve ekipman</t>
  </si>
  <si>
    <t>Baskı makinesi (dijital ya da ofset)</t>
  </si>
  <si>
    <t>Karar için 'Dijital mi ofset mi' sayfası</t>
  </si>
  <si>
    <t>Giyotin / kesim makinesi</t>
  </si>
  <si>
    <t>Selefon (laminasyon) makinesi</t>
  </si>
  <si>
    <t>Fason yaptıracaksan 0</t>
  </si>
  <si>
    <t>Bilgisayar, RIP ve tasarım yazılımı lisansları</t>
  </si>
  <si>
    <t>Makine leasing / kredi taksiti</t>
  </si>
  <si>
    <t>Bakım sözleşmesi / tıklama anlaşması</t>
  </si>
  <si>
    <t>Dijital makinede baskı başı ücret genelde bu sözleşmede</t>
  </si>
  <si>
    <t>Mekân</t>
  </si>
  <si>
    <t>Kira depozitosu</t>
  </si>
  <si>
    <t>Tadilat ve elektrik altyapısı</t>
  </si>
  <si>
    <t>Makinelerin güç ihtiyacını satıcıdan yazılı al</t>
  </si>
  <si>
    <t>Kira</t>
  </si>
  <si>
    <t>Elektrik, su, ısınma</t>
  </si>
  <si>
    <t>İlk stok</t>
  </si>
  <si>
    <t>Kâğıt ve karton</t>
  </si>
  <si>
    <t>Mürekkep / toner</t>
  </si>
  <si>
    <t>Plaka ve sarf</t>
  </si>
  <si>
    <t>Dijitalde 0</t>
  </si>
  <si>
    <t>Satış ve online</t>
  </si>
  <si>
    <t>E-ticaret sitesi aboneliği</t>
  </si>
  <si>
    <t>Teklif formu ve ürün yapılandırıcısı olan bir altyapı</t>
  </si>
  <si>
    <t>Alan adı ve e-posta</t>
  </si>
  <si>
    <t>Numune ve katalog baskısı</t>
  </si>
  <si>
    <t>Personel</t>
  </si>
  <si>
    <t>Personel maaşı ve SGK</t>
  </si>
  <si>
    <t>SGK tehlike sınıfı NACE koduna göre belirlenir</t>
  </si>
  <si>
    <t>Tek seferlik toplam</t>
  </si>
  <si>
    <t>Aylık sabit gider</t>
  </si>
  <si>
    <t>Nakit tamponu (ay)</t>
  </si>
  <si>
    <t>Satışlar aylık gideri karşılayana dek kaç ay dayanacaksın; 6 yer tutucudur.</t>
  </si>
  <si>
    <t>Açılış için gereken sermaye</t>
  </si>
  <si>
    <t>Heysengo rehberi · heysengo.com/rehber · 20.10.2026. Sarı hücreler senin girdin; örnek değerler piyasa fiyatı değildir.</t>
  </si>
  <si>
    <t>Dijital mi ofset mi: başa baş tiraj</t>
  </si>
  <si>
    <t>Ofsetin sabit gideri (plaka + asgari baskı) tirajla dağılır; dijital her tabakada aynı tıklama ücretini öder. İkisinin eşitlendiği tabaka sayısı.</t>
  </si>
  <si>
    <t>GİRDİLER</t>
  </si>
  <si>
    <t>Ofset plaka adedi</t>
  </si>
  <si>
    <t>4+4 iş = 8 plaka</t>
  </si>
  <si>
    <t>Plaka birim fiyatı</t>
  </si>
  <si>
    <t>Ofset asgari baskı ücreti (tüm geçişler)</t>
  </si>
  <si>
    <t>Ofset tabaka başı değişken gider (kâğıt hariç)</t>
  </si>
  <si>
    <t>mürekkep, makine saati</t>
  </si>
  <si>
    <t>Dijital tabaka başı tıklama gideri (iki yüz)</t>
  </si>
  <si>
    <t>bakım sözleşmendeki tıklama ücreti</t>
  </si>
  <si>
    <t>SONUÇ (formül, değiştirme)</t>
  </si>
  <si>
    <t>Ofset sabit gideri</t>
  </si>
  <si>
    <t>Başa baş tiraj (tabaka)</t>
  </si>
  <si>
    <t>bu tirajın altında dijital, üstünde ofset ucuz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</si>
</sst>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₺&quot;"/>
    <numFmt numFmtId="165" formatCode="#,##0.###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  <font>
      <i/>
      <color rgb="FF777777"/>
      <sz val="9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164" fontId="0" fillId="3" borderId="0" xfId="0" applyNumberFormat="1" applyFill="1"/>
    <xf numFmtId="0" fontId="0" fillId="0" borderId="0" xfId="0" applyAlignment="1">
      <alignment wrapText="1"/>
    </xf>
    <xf numFmtId="164" fontId="0" fillId="2" borderId="0" xfId="0" applyNumberFormat="1" applyFill="1"/>
    <xf numFmtId="0" fontId="0" fillId="3" borderId="0" xfId="0" applyFill="1"/>
    <xf numFmtId="0" fontId="4" fillId="0" borderId="0" xfId="0" applyFont="1"/>
    <xf numFmtId="165" fontId="0" fillId="3" borderId="0" xfId="0" applyNumberFormat="1" applyFill="1"/>
    <xf numFmtId="165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 outlineLevelRow="0" outlineLevelCol="0" x14ac:dyDescent="55"/>
  <cols>
    <col min="1" max="1" width="52" customWidth="1"/>
    <col min="2" max="2" width="14" customWidth="1"/>
    <col min="3" max="3" width="18" customWidth="1"/>
    <col min="4" max="4" width="6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1" x14ac:dyDescent="0.25">
      <c r="A5" s="4" t="s">
        <v>6</v>
      </c>
    </row>
    <row r="6" spans="1:4" x14ac:dyDescent="0.25">
      <c r="A6" t="s">
        <v>7</v>
      </c>
      <c r="B6" t="s">
        <v>8</v>
      </c>
      <c r="C6" s="5"/>
      <c r="D6" s="6" t="s">
        <v>9</v>
      </c>
    </row>
    <row r="7" spans="1:4" x14ac:dyDescent="0.25">
      <c r="A7" t="s">
        <v>10</v>
      </c>
      <c r="B7" t="s">
        <v>8</v>
      </c>
      <c r="C7" s="5"/>
      <c r="D7" s="6" t="s">
        <v>11</v>
      </c>
    </row>
    <row r="8" spans="1:4" x14ac:dyDescent="0.25">
      <c r="A8" t="s">
        <v>12</v>
      </c>
      <c r="B8" t="s">
        <v>8</v>
      </c>
      <c r="C8" s="5"/>
      <c r="D8" s="6" t="s">
        <v>13</v>
      </c>
    </row>
    <row r="9" spans="1:4" x14ac:dyDescent="0.25">
      <c r="A9" t="s">
        <v>14</v>
      </c>
      <c r="B9" t="s">
        <v>8</v>
      </c>
      <c r="C9" s="5"/>
      <c r="D9" s="6" t="s">
        <v>15</v>
      </c>
    </row>
    <row r="10" spans="1:4" x14ac:dyDescent="0.25">
      <c r="A10" t="s">
        <v>16</v>
      </c>
      <c r="B10" t="s">
        <v>17</v>
      </c>
      <c r="C10" s="5"/>
      <c r="D10" s="6" t="s">
        <v>18</v>
      </c>
    </row>
    <row r="11" spans="1:1" x14ac:dyDescent="0.25">
      <c r="A11" s="4" t="s">
        <v>19</v>
      </c>
    </row>
    <row r="12" spans="1:4" x14ac:dyDescent="0.25">
      <c r="A12" t="s">
        <v>20</v>
      </c>
      <c r="B12" t="s">
        <v>8</v>
      </c>
      <c r="C12" s="5"/>
      <c r="D12" s="6" t="s">
        <v>21</v>
      </c>
    </row>
    <row r="13" spans="1:4" x14ac:dyDescent="0.25">
      <c r="A13" t="s">
        <v>22</v>
      </c>
      <c r="B13" t="s">
        <v>8</v>
      </c>
      <c r="C13" s="5"/>
      <c r="D13" s="6" t="s">
        <v>18</v>
      </c>
    </row>
    <row r="14" spans="1:4" x14ac:dyDescent="0.25">
      <c r="A14" t="s">
        <v>23</v>
      </c>
      <c r="B14" t="s">
        <v>8</v>
      </c>
      <c r="C14" s="5"/>
      <c r="D14" s="6" t="s">
        <v>24</v>
      </c>
    </row>
    <row r="15" spans="1:4" x14ac:dyDescent="0.25">
      <c r="A15" t="s">
        <v>25</v>
      </c>
      <c r="B15" t="s">
        <v>8</v>
      </c>
      <c r="C15" s="5"/>
      <c r="D15" s="6" t="s">
        <v>18</v>
      </c>
    </row>
    <row r="16" spans="1:4" x14ac:dyDescent="0.25">
      <c r="A16" t="s">
        <v>26</v>
      </c>
      <c r="B16" t="s">
        <v>17</v>
      </c>
      <c r="C16" s="5"/>
      <c r="D16" s="6" t="s">
        <v>18</v>
      </c>
    </row>
    <row r="17" spans="1:4" x14ac:dyDescent="0.25">
      <c r="A17" t="s">
        <v>27</v>
      </c>
      <c r="B17" t="s">
        <v>17</v>
      </c>
      <c r="C17" s="5"/>
      <c r="D17" s="6" t="s">
        <v>28</v>
      </c>
    </row>
    <row r="18" spans="1:1" x14ac:dyDescent="0.25">
      <c r="A18" s="4" t="s">
        <v>29</v>
      </c>
    </row>
    <row r="19" spans="1:4" x14ac:dyDescent="0.25">
      <c r="A19" t="s">
        <v>30</v>
      </c>
      <c r="B19" t="s">
        <v>8</v>
      </c>
      <c r="C19" s="5"/>
      <c r="D19" s="6" t="s">
        <v>18</v>
      </c>
    </row>
    <row r="20" spans="1:4" x14ac:dyDescent="0.25">
      <c r="A20" t="s">
        <v>31</v>
      </c>
      <c r="B20" t="s">
        <v>8</v>
      </c>
      <c r="C20" s="5"/>
      <c r="D20" s="6" t="s">
        <v>32</v>
      </c>
    </row>
    <row r="21" spans="1:4" x14ac:dyDescent="0.25">
      <c r="A21" t="s">
        <v>33</v>
      </c>
      <c r="B21" t="s">
        <v>17</v>
      </c>
      <c r="C21" s="5"/>
      <c r="D21" s="6" t="s">
        <v>18</v>
      </c>
    </row>
    <row r="22" spans="1:4" x14ac:dyDescent="0.25">
      <c r="A22" t="s">
        <v>34</v>
      </c>
      <c r="B22" t="s">
        <v>17</v>
      </c>
      <c r="C22" s="5"/>
      <c r="D22" s="6" t="s">
        <v>18</v>
      </c>
    </row>
    <row r="23" spans="1:1" x14ac:dyDescent="0.25">
      <c r="A23" s="4" t="s">
        <v>35</v>
      </c>
    </row>
    <row r="24" spans="1:4" x14ac:dyDescent="0.25">
      <c r="A24" t="s">
        <v>36</v>
      </c>
      <c r="B24" t="s">
        <v>8</v>
      </c>
      <c r="C24" s="5"/>
      <c r="D24" s="6" t="s">
        <v>18</v>
      </c>
    </row>
    <row r="25" spans="1:4" x14ac:dyDescent="0.25">
      <c r="A25" t="s">
        <v>37</v>
      </c>
      <c r="B25" t="s">
        <v>8</v>
      </c>
      <c r="C25" s="5"/>
      <c r="D25" s="6" t="s">
        <v>18</v>
      </c>
    </row>
    <row r="26" spans="1:4" x14ac:dyDescent="0.25">
      <c r="A26" t="s">
        <v>38</v>
      </c>
      <c r="B26" t="s">
        <v>8</v>
      </c>
      <c r="C26" s="5"/>
      <c r="D26" s="6" t="s">
        <v>39</v>
      </c>
    </row>
    <row r="27" spans="1:1" x14ac:dyDescent="0.25">
      <c r="A27" s="4" t="s">
        <v>40</v>
      </c>
    </row>
    <row r="28" spans="1:4" x14ac:dyDescent="0.25">
      <c r="A28" t="s">
        <v>41</v>
      </c>
      <c r="B28" t="s">
        <v>17</v>
      </c>
      <c r="C28" s="5"/>
      <c r="D28" s="6" t="s">
        <v>42</v>
      </c>
    </row>
    <row r="29" spans="1:4" x14ac:dyDescent="0.25">
      <c r="A29" t="s">
        <v>43</v>
      </c>
      <c r="B29" t="s">
        <v>8</v>
      </c>
      <c r="C29" s="5"/>
      <c r="D29" s="6" t="s">
        <v>18</v>
      </c>
    </row>
    <row r="30" spans="1:4" x14ac:dyDescent="0.25">
      <c r="A30" t="s">
        <v>44</v>
      </c>
      <c r="B30" t="s">
        <v>8</v>
      </c>
      <c r="C30" s="5"/>
      <c r="D30" s="6" t="s">
        <v>18</v>
      </c>
    </row>
    <row r="31" spans="1:1" x14ac:dyDescent="0.25">
      <c r="A31" s="4" t="s">
        <v>45</v>
      </c>
    </row>
    <row r="32" spans="1:4" x14ac:dyDescent="0.25">
      <c r="A32" t="s">
        <v>46</v>
      </c>
      <c r="B32" t="s">
        <v>17</v>
      </c>
      <c r="C32" s="5"/>
      <c r="D32" s="6" t="s">
        <v>47</v>
      </c>
    </row>
    <row r="34" spans="1:3" x14ac:dyDescent="0.25">
      <c r="A34" s="4" t="s">
        <v>48</v>
      </c>
      <c r="C34" s="7">
        <f>SUMIF(B5:B32,"tek",C5:C32)</f>
        <v>0</v>
      </c>
    </row>
    <row r="35" spans="1:3" x14ac:dyDescent="0.25">
      <c r="A35" s="4" t="s">
        <v>49</v>
      </c>
      <c r="C35" s="7">
        <f>SUMIF(B5:B32,"aylık",C5:C32)</f>
        <v>0</v>
      </c>
    </row>
    <row r="36" spans="1:4" x14ac:dyDescent="0.25">
      <c r="A36" s="4" t="s">
        <v>50</v>
      </c>
      <c r="C36" s="8">
        <v>6</v>
      </c>
      <c r="D36" t="s">
        <v>51</v>
      </c>
    </row>
    <row r="37" spans="1:3" x14ac:dyDescent="0.25">
      <c r="A37" s="4" t="s">
        <v>52</v>
      </c>
      <c r="C37" s="7">
        <f>C34+C35*C36</f>
        <v>0</v>
      </c>
    </row>
    <row r="39" spans="1:1" x14ac:dyDescent="0.25">
      <c r="A39" s="9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cols>
    <col min="1" max="1" width="46" customWidth="1"/>
    <col min="2" max="2" width="18" customWidth="1"/>
    <col min="3" max="3" width="58" customWidth="1"/>
  </cols>
  <sheetData>
    <row r="1" spans="1:1" x14ac:dyDescent="0.25">
      <c r="A1" s="1" t="s">
        <v>54</v>
      </c>
    </row>
    <row r="2" spans="1:1" x14ac:dyDescent="0.25">
      <c r="A2" s="2" t="s">
        <v>55</v>
      </c>
    </row>
    <row r="4" spans="1:1" x14ac:dyDescent="0.25">
      <c r="A4" s="4" t="s">
        <v>56</v>
      </c>
    </row>
    <row r="5" spans="1:3" x14ac:dyDescent="0.25">
      <c r="A5" t="s">
        <v>57</v>
      </c>
      <c r="B5" s="10">
        <v>8</v>
      </c>
      <c r="C5" t="s">
        <v>58</v>
      </c>
    </row>
    <row r="6" spans="1:3" x14ac:dyDescent="0.25">
      <c r="A6" t="s">
        <v>59</v>
      </c>
      <c r="B6" s="5">
        <v>250</v>
      </c>
      <c r="C6" t="s">
        <v>18</v>
      </c>
    </row>
    <row r="7" spans="1:3" x14ac:dyDescent="0.25">
      <c r="A7" t="s">
        <v>60</v>
      </c>
      <c r="B7" s="5">
        <v>800</v>
      </c>
      <c r="C7" t="s">
        <v>18</v>
      </c>
    </row>
    <row r="8" spans="1:3" x14ac:dyDescent="0.25">
      <c r="A8" t="s">
        <v>61</v>
      </c>
      <c r="B8" s="5">
        <v>0.5</v>
      </c>
      <c r="C8" t="s">
        <v>62</v>
      </c>
    </row>
    <row r="9" spans="1:3" x14ac:dyDescent="0.25">
      <c r="A9" t="s">
        <v>63</v>
      </c>
      <c r="B9" s="5">
        <v>6</v>
      </c>
      <c r="C9" t="s">
        <v>64</v>
      </c>
    </row>
    <row r="11" spans="1:1" x14ac:dyDescent="0.25">
      <c r="A11" s="4" t="s">
        <v>65</v>
      </c>
    </row>
    <row r="12" spans="1:2" x14ac:dyDescent="0.25">
      <c r="A12" t="s">
        <v>66</v>
      </c>
      <c r="B12" s="7">
        <f>B5*B6+B7</f>
        <v>2800</v>
      </c>
    </row>
    <row r="13" spans="1:3" x14ac:dyDescent="0.25">
      <c r="A13" t="s">
        <v>67</v>
      </c>
      <c r="B13" s="11">
        <f>IF(B9-B8&lt;=0,"ofset öne geçmez",ROUNDUP(B12/(B9-B8),0))</f>
        <v>510</v>
      </c>
      <c r="C13" t="s">
        <v>68</v>
      </c>
    </row>
    <row r="15" spans="1:1" x14ac:dyDescent="0.25">
      <c r="A15" s="9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Açılış bütçesi</vt:lpstr>
      <vt:lpstr>Dijital mi ofset mi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Heysengo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